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1\1 výzva\"/>
    </mc:Choice>
  </mc:AlternateContent>
  <xr:revisionPtr revIDLastSave="0" documentId="13_ncr:1_{42201525-B724-4C5A-8D2B-5CDED3DAE79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0" i="1" l="1"/>
  <c r="S13" i="1"/>
  <c r="S12" i="1"/>
  <c r="S11" i="1"/>
  <c r="T7" i="1" l="1"/>
  <c r="S8" i="1"/>
  <c r="S10" i="1" l="1"/>
  <c r="P10" i="1"/>
  <c r="S7" i="1"/>
  <c r="S9" i="1"/>
  <c r="T9" i="1"/>
  <c r="P7" i="1"/>
  <c r="P9" i="1"/>
  <c r="R16" i="1" l="1"/>
  <c r="Q16" i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<sst xmlns="http://schemas.openxmlformats.org/spreadsheetml/2006/main" count="65" uniqueCount="53">
  <si>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</si>
  <si>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</si>
  <si>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</si>
  <si>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</si>
  <si>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</si>
  <si>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</si>
  <si>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</si>
  <si>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</si>
  <si>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</si>
  <si>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</si>
  <si>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</si>
  <si>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</si>
  <si>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</si>
  <si>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</si>
  <si>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</si>
  <si>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</si>
  <si>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</si>
  <si>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</si>
  <si>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</si>
  <si>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</si>
  <si>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</si>
  <si>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</si>
  <si>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</si>
  <si>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</si>
  <si>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</si>
  <si>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</si>
  <si>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</si>
  <si>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</si>
  <si>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</si>
  <si>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</si>
  <si>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</si>
  <si>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</si>
  <si>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</si>
  <si>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</si>
  <si>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>21 dní</t>
  </si>
  <si>
    <t xml:space="preserve">Příloha č. 2 Kupní smlouvy - technická specifikace
Výpočetní technika (III.) 181 - 2025 </t>
  </si>
  <si>
    <t>LCD 27" s dokovací funkcí 
Monitor QHD 27</t>
  </si>
  <si>
    <t xml:space="preserve">Univerzitní 22
301 00, Plzeň
Fakulta ekonomická
Katedra podnikové ekonomiky a managementu
místnost UK 412
</t>
  </si>
  <si>
    <t>Ing. Simona Houdková,
Tel: 37763 3601,
608 551 815</t>
  </si>
  <si>
    <t>Záruka na zboží min. 5 let se servisem NBD on-site.</t>
  </si>
  <si>
    <t>Kancelářský notebook 14"</t>
  </si>
  <si>
    <t>Operační systém ve verzi Windows 11 Pro, předinstalovaný (nesmí to být licence typu K12 (EDU)).
OS Windows požadujeme z důvodu kompatibility s interními aplikacemi ZČU (Stag, Magion,...).</t>
  </si>
  <si>
    <t>Záruka na zobží min. 5 let se servisem NBD on-site.</t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</si>
  <si>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
Třída energetické účinnosti v rozpětí A až F.</t>
  </si>
  <si>
    <t>Notebook 14" včetně monitoru a dokovací stanice</t>
  </si>
  <si>
    <t>Záruka min. 5 let se servisem NBD on-site</t>
  </si>
  <si>
    <t>Ing. Kamil Eckhardt, 
Tel.: 37763 3006,
776 711 255</t>
  </si>
  <si>
    <t>Univerzitní 22, 
301 00 Plzeň,
Fakulta ekonomická - Děkanát,
místnost UL 401b</t>
  </si>
  <si>
    <t>Provedení notebooku klasické,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min.: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</si>
  <si>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min.: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</si>
  <si>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r>
      <rPr>
        <b/>
        <sz val="11"/>
        <color theme="1"/>
        <rFont val="Calibri"/>
        <family val="2"/>
        <charset val="238"/>
        <scheme val="minor"/>
      </rPr>
      <t>Monitor QHD 27</t>
    </r>
    <r>
      <rPr>
        <sz val="11"/>
        <color theme="1"/>
        <rFont val="Calibri"/>
        <family val="2"/>
        <charset val="238"/>
        <scheme val="minor"/>
      </rPr>
      <t xml:space="preserve">
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
Třída energetické účinnosti v rozpětí A až F.</t>
    </r>
  </si>
  <si>
    <r>
      <rPr>
        <b/>
        <sz val="11"/>
        <color theme="1"/>
        <rFont val="Calibri"/>
        <family val="2"/>
        <charset val="238"/>
        <scheme val="minor"/>
      </rPr>
      <t>Originální dokovací stanice USB-C:</t>
    </r>
    <r>
      <rPr>
        <sz val="11"/>
        <color theme="1"/>
        <rFont val="Calibri"/>
        <family val="2"/>
        <charset val="238"/>
        <scheme val="minor"/>
      </rPr>
      <t xml:space="preserve">
Porty minimálně:
  1x USB 3.2 type C
  4x USB 3.0 type A
  2x DisplayPort 1.4
  1x HDMI 2.0
  1x kombinovaný konektor sluchátek/mikrofonu
  1x RJ-45 Gigabit LAN (požadovaná funkce MAC Address passthrough).
Napájecí adaptér min. 120W.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</si>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</sst>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8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3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7" fillId="4" borderId="26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7" fillId="4" borderId="25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6" fillId="6" borderId="25" xfId="0" applyFont="1" applyFill="1" applyBorder="1" applyAlignment="1" applyProtection="1">
      <alignment horizontal="center" vertical="center" wrapText="1"/>
    </xf>
    <xf numFmtId="0" fontId="5" fillId="6" borderId="25" xfId="0" applyFont="1" applyFill="1" applyBorder="1" applyAlignment="1" applyProtection="1">
      <alignment horizontal="center" vertical="center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1" zoomScaleNormal="51" workbookViewId="0">
      <selection activeCell="R7" sqref="R7:R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62" customWidth="1"/>
    <col min="5" max="5" width="10.5703125" style="21" customWidth="1"/>
    <col min="6" max="6" width="146.855468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31.7109375" style="1" customWidth="1"/>
    <col min="13" max="13" width="28" style="1" customWidth="1"/>
    <col min="14" max="14" width="37.5703125" style="5" customWidth="1"/>
    <col min="15" max="15" width="27.28515625" style="5" customWidth="1"/>
    <col min="16" max="16" width="19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5703125" style="16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52</v>
      </c>
      <c r="I6" s="31" t="s">
        <v>17</v>
      </c>
      <c r="J6" s="28" t="s">
        <v>18</v>
      </c>
      <c r="K6" s="28" t="s">
        <v>32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59.5" customHeight="1" thickTop="1" x14ac:dyDescent="0.25">
      <c r="A7" s="36"/>
      <c r="B7" s="37">
        <v>1</v>
      </c>
      <c r="C7" s="38" t="s">
        <v>40</v>
      </c>
      <c r="D7" s="39">
        <v>3</v>
      </c>
      <c r="E7" s="40" t="s">
        <v>30</v>
      </c>
      <c r="F7" s="41" t="s">
        <v>49</v>
      </c>
      <c r="G7" s="163"/>
      <c r="H7" s="163"/>
      <c r="I7" s="38" t="s">
        <v>33</v>
      </c>
      <c r="J7" s="42" t="s">
        <v>31</v>
      </c>
      <c r="K7" s="43"/>
      <c r="L7" s="44" t="s">
        <v>39</v>
      </c>
      <c r="M7" s="45" t="s">
        <v>38</v>
      </c>
      <c r="N7" s="46" t="s">
        <v>37</v>
      </c>
      <c r="O7" s="47" t="s">
        <v>34</v>
      </c>
      <c r="P7" s="48">
        <f>D7*Q7</f>
        <v>72000</v>
      </c>
      <c r="Q7" s="49">
        <v>24000</v>
      </c>
      <c r="R7" s="170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60" customHeight="1" x14ac:dyDescent="0.25">
      <c r="A8" s="36"/>
      <c r="B8" s="54"/>
      <c r="C8" s="55"/>
      <c r="D8" s="56"/>
      <c r="E8" s="57"/>
      <c r="F8" s="58" t="s">
        <v>41</v>
      </c>
      <c r="G8" s="164"/>
      <c r="H8" s="59" t="s">
        <v>31</v>
      </c>
      <c r="I8" s="60"/>
      <c r="J8" s="61"/>
      <c r="K8" s="62"/>
      <c r="L8" s="63"/>
      <c r="M8" s="64"/>
      <c r="N8" s="65"/>
      <c r="O8" s="66"/>
      <c r="P8" s="67"/>
      <c r="Q8" s="68"/>
      <c r="R8" s="171"/>
      <c r="S8" s="69">
        <f>D7*R8</f>
        <v>0</v>
      </c>
      <c r="T8" s="70"/>
      <c r="U8" s="71"/>
      <c r="V8" s="72"/>
    </row>
    <row r="9" spans="1:22" ht="181.5" customHeight="1" thickBot="1" x14ac:dyDescent="0.3">
      <c r="A9" s="36"/>
      <c r="B9" s="73">
        <v>2</v>
      </c>
      <c r="C9" s="74" t="s">
        <v>36</v>
      </c>
      <c r="D9" s="75">
        <v>3</v>
      </c>
      <c r="E9" s="76" t="s">
        <v>30</v>
      </c>
      <c r="F9" s="77" t="s">
        <v>43</v>
      </c>
      <c r="G9" s="165"/>
      <c r="H9" s="165"/>
      <c r="I9" s="78"/>
      <c r="J9" s="79"/>
      <c r="K9" s="80"/>
      <c r="L9" s="81" t="s">
        <v>42</v>
      </c>
      <c r="M9" s="82"/>
      <c r="N9" s="82"/>
      <c r="O9" s="83"/>
      <c r="P9" s="84">
        <f>D9*Q9</f>
        <v>22956</v>
      </c>
      <c r="Q9" s="85">
        <v>7652</v>
      </c>
      <c r="R9" s="172"/>
      <c r="S9" s="86">
        <f>D9*R9</f>
        <v>0</v>
      </c>
      <c r="T9" s="87" t="str">
        <f t="shared" ref="T9" si="0">IF(ISNUMBER(R9), IF(R9&gt;Q9,"NEVYHOVUJE","VYHOVUJE")," ")</f>
        <v xml:space="preserve"> </v>
      </c>
      <c r="U9" s="88"/>
      <c r="V9" s="89" t="s">
        <v>12</v>
      </c>
    </row>
    <row r="10" spans="1:22" ht="233.25" customHeight="1" thickBot="1" x14ac:dyDescent="0.3">
      <c r="A10" s="36"/>
      <c r="B10" s="90">
        <v>3</v>
      </c>
      <c r="C10" s="91" t="s">
        <v>44</v>
      </c>
      <c r="D10" s="92">
        <v>1</v>
      </c>
      <c r="E10" s="93" t="s">
        <v>30</v>
      </c>
      <c r="F10" s="94" t="s">
        <v>48</v>
      </c>
      <c r="G10" s="166"/>
      <c r="H10" s="165"/>
      <c r="I10" s="95" t="s">
        <v>33</v>
      </c>
      <c r="J10" s="95" t="s">
        <v>31</v>
      </c>
      <c r="K10" s="95"/>
      <c r="L10" s="96" t="s">
        <v>45</v>
      </c>
      <c r="M10" s="97" t="s">
        <v>46</v>
      </c>
      <c r="N10" s="97" t="s">
        <v>47</v>
      </c>
      <c r="O10" s="98" t="s">
        <v>34</v>
      </c>
      <c r="P10" s="99">
        <f>D10*Q10</f>
        <v>34710</v>
      </c>
      <c r="Q10" s="100">
        <v>34710</v>
      </c>
      <c r="R10" s="173"/>
      <c r="S10" s="101">
        <f>D10*R10</f>
        <v>0</v>
      </c>
      <c r="T10" s="102" t="str">
        <f>IF(R10+R11+R12+R13, IF(R10+R11+R12+R13&gt;Q10,"NEVYHOVUJE","VYHOVUJE")," ")</f>
        <v xml:space="preserve"> </v>
      </c>
      <c r="U10" s="103"/>
      <c r="V10" s="104" t="s">
        <v>11</v>
      </c>
    </row>
    <row r="11" spans="1:22" ht="66.75" customHeight="1" x14ac:dyDescent="0.25">
      <c r="A11" s="36"/>
      <c r="B11" s="105"/>
      <c r="C11" s="106"/>
      <c r="D11" s="107"/>
      <c r="E11" s="108"/>
      <c r="F11" s="109" t="s">
        <v>41</v>
      </c>
      <c r="G11" s="167"/>
      <c r="H11" s="110" t="s">
        <v>31</v>
      </c>
      <c r="I11" s="111"/>
      <c r="J11" s="111"/>
      <c r="K11" s="62"/>
      <c r="L11" s="112"/>
      <c r="M11" s="65"/>
      <c r="N11" s="113"/>
      <c r="O11" s="66"/>
      <c r="P11" s="114"/>
      <c r="Q11" s="115"/>
      <c r="R11" s="174"/>
      <c r="S11" s="116">
        <f>D10*R11</f>
        <v>0</v>
      </c>
      <c r="T11" s="117"/>
      <c r="U11" s="71"/>
      <c r="V11" s="118"/>
    </row>
    <row r="12" spans="1:22" ht="194.25" customHeight="1" x14ac:dyDescent="0.25">
      <c r="A12" s="36"/>
      <c r="B12" s="105"/>
      <c r="C12" s="106"/>
      <c r="D12" s="107"/>
      <c r="E12" s="108"/>
      <c r="F12" s="119" t="s">
        <v>50</v>
      </c>
      <c r="G12" s="168"/>
      <c r="H12" s="168"/>
      <c r="I12" s="111"/>
      <c r="J12" s="111"/>
      <c r="K12" s="62"/>
      <c r="L12" s="112"/>
      <c r="M12" s="65"/>
      <c r="N12" s="113"/>
      <c r="O12" s="66"/>
      <c r="P12" s="114"/>
      <c r="Q12" s="115"/>
      <c r="R12" s="174"/>
      <c r="S12" s="116">
        <f>D10*R12</f>
        <v>0</v>
      </c>
      <c r="T12" s="117"/>
      <c r="U12" s="71"/>
      <c r="V12" s="120" t="s">
        <v>12</v>
      </c>
    </row>
    <row r="13" spans="1:22" ht="168.75" customHeight="1" thickBot="1" x14ac:dyDescent="0.3">
      <c r="A13" s="36"/>
      <c r="B13" s="121"/>
      <c r="C13" s="122"/>
      <c r="D13" s="123"/>
      <c r="E13" s="124"/>
      <c r="F13" s="125" t="s">
        <v>51</v>
      </c>
      <c r="G13" s="169"/>
      <c r="H13" s="126" t="s">
        <v>31</v>
      </c>
      <c r="I13" s="127"/>
      <c r="J13" s="127"/>
      <c r="K13" s="128"/>
      <c r="L13" s="129"/>
      <c r="M13" s="130"/>
      <c r="N13" s="131"/>
      <c r="O13" s="132"/>
      <c r="P13" s="133"/>
      <c r="Q13" s="134"/>
      <c r="R13" s="175"/>
      <c r="S13" s="135">
        <f>D10*R13</f>
        <v>0</v>
      </c>
      <c r="T13" s="136"/>
      <c r="U13" s="137"/>
      <c r="V13" s="138" t="s">
        <v>13</v>
      </c>
    </row>
    <row r="14" spans="1:22" ht="17.45" customHeight="1" thickTop="1" thickBot="1" x14ac:dyDescent="0.3">
      <c r="B14" s="139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40" t="s">
        <v>26</v>
      </c>
      <c r="C15" s="140"/>
      <c r="D15" s="140"/>
      <c r="E15" s="140"/>
      <c r="F15" s="140"/>
      <c r="G15" s="140"/>
      <c r="H15" s="141"/>
      <c r="I15" s="141"/>
      <c r="J15" s="142"/>
      <c r="K15" s="142"/>
      <c r="L15" s="26"/>
      <c r="M15" s="26"/>
      <c r="N15" s="26"/>
      <c r="O15" s="143"/>
      <c r="P15" s="143"/>
      <c r="Q15" s="144" t="s">
        <v>9</v>
      </c>
      <c r="R15" s="145" t="s">
        <v>10</v>
      </c>
      <c r="S15" s="146"/>
      <c r="T15" s="147"/>
      <c r="U15" s="148"/>
      <c r="V15" s="149"/>
    </row>
    <row r="16" spans="1:22" ht="50.45" customHeight="1" thickTop="1" thickBot="1" x14ac:dyDescent="0.3">
      <c r="B16" s="150" t="s">
        <v>25</v>
      </c>
      <c r="C16" s="150"/>
      <c r="D16" s="150"/>
      <c r="E16" s="150"/>
      <c r="F16" s="150"/>
      <c r="G16" s="150"/>
      <c r="H16" s="150"/>
      <c r="I16" s="151"/>
      <c r="L16" s="6"/>
      <c r="M16" s="6"/>
      <c r="N16" s="6"/>
      <c r="O16" s="152"/>
      <c r="P16" s="152"/>
      <c r="Q16" s="153">
        <f>SUM(P7:P13)</f>
        <v>129666</v>
      </c>
      <c r="R16" s="154">
        <f>SUM(S7:S13)</f>
        <v>0</v>
      </c>
      <c r="S16" s="155"/>
      <c r="T16" s="156"/>
    </row>
    <row r="17" spans="2:19" ht="15.75" thickTop="1" x14ac:dyDescent="0.25">
      <c r="B17" s="157" t="s">
        <v>28</v>
      </c>
      <c r="C17" s="157"/>
      <c r="D17" s="157"/>
      <c r="E17" s="157"/>
      <c r="F17" s="157"/>
      <c r="G17" s="157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58"/>
      <c r="C18" s="158"/>
      <c r="D18" s="158"/>
      <c r="E18" s="158"/>
      <c r="F18" s="158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58"/>
      <c r="C19" s="158"/>
      <c r="D19" s="158"/>
      <c r="E19" s="158"/>
      <c r="F19" s="158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x14ac:dyDescent="0.25">
      <c r="B20" s="159"/>
      <c r="C20" s="160"/>
      <c r="D20" s="160"/>
      <c r="E20" s="160"/>
      <c r="F20" s="160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42"/>
      <c r="D21" s="161"/>
      <c r="E21" s="142"/>
      <c r="F21" s="142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42"/>
      <c r="D22" s="161"/>
      <c r="E22" s="142"/>
      <c r="F22" s="142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42"/>
      <c r="D23" s="161"/>
      <c r="E23" s="142"/>
      <c r="F23" s="142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42"/>
      <c r="D24" s="161"/>
      <c r="E24" s="142"/>
      <c r="F24" s="142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42"/>
      <c r="D25" s="161"/>
      <c r="E25" s="142"/>
      <c r="F25" s="142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42"/>
      <c r="D26" s="161"/>
      <c r="E26" s="142"/>
      <c r="F26" s="142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42"/>
      <c r="D27" s="161"/>
      <c r="E27" s="142"/>
      <c r="F27" s="142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42"/>
      <c r="D28" s="161"/>
      <c r="E28" s="142"/>
      <c r="F28" s="142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42"/>
      <c r="D29" s="161"/>
      <c r="E29" s="142"/>
      <c r="F29" s="14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42"/>
      <c r="D30" s="161"/>
      <c r="E30" s="142"/>
      <c r="F30" s="142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42"/>
      <c r="D31" s="161"/>
      <c r="E31" s="142"/>
      <c r="F31" s="142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42"/>
      <c r="D32" s="161"/>
      <c r="E32" s="142"/>
      <c r="F32" s="142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42"/>
      <c r="D33" s="161"/>
      <c r="E33" s="142"/>
      <c r="F33" s="142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42"/>
      <c r="D34" s="161"/>
      <c r="E34" s="142"/>
      <c r="F34" s="142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42"/>
      <c r="D35" s="161"/>
      <c r="E35" s="142"/>
      <c r="F35" s="142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42"/>
      <c r="D36" s="161"/>
      <c r="E36" s="142"/>
      <c r="F36" s="142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42"/>
      <c r="D37" s="161"/>
      <c r="E37" s="142"/>
      <c r="F37" s="142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42"/>
      <c r="D38" s="161"/>
      <c r="E38" s="142"/>
      <c r="F38" s="142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42"/>
      <c r="D39" s="161"/>
      <c r="E39" s="142"/>
      <c r="F39" s="142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42"/>
      <c r="D40" s="161"/>
      <c r="E40" s="142"/>
      <c r="F40" s="142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42"/>
      <c r="D41" s="161"/>
      <c r="E41" s="142"/>
      <c r="F41" s="142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42"/>
      <c r="D42" s="161"/>
      <c r="E42" s="142"/>
      <c r="F42" s="142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42"/>
      <c r="D43" s="161"/>
      <c r="E43" s="142"/>
      <c r="F43" s="142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42"/>
      <c r="D44" s="161"/>
      <c r="E44" s="142"/>
      <c r="F44" s="142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42"/>
      <c r="D45" s="161"/>
      <c r="E45" s="142"/>
      <c r="F45" s="142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42"/>
      <c r="D46" s="161"/>
      <c r="E46" s="142"/>
      <c r="F46" s="142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42"/>
      <c r="D47" s="161"/>
      <c r="E47" s="142"/>
      <c r="F47" s="142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42"/>
      <c r="D48" s="161"/>
      <c r="E48" s="142"/>
      <c r="F48" s="142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42"/>
      <c r="D49" s="161"/>
      <c r="E49" s="142"/>
      <c r="F49" s="142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42"/>
      <c r="D50" s="161"/>
      <c r="E50" s="142"/>
      <c r="F50" s="142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42"/>
      <c r="D51" s="161"/>
      <c r="E51" s="142"/>
      <c r="F51" s="142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42"/>
      <c r="D52" s="161"/>
      <c r="E52" s="142"/>
      <c r="F52" s="142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42"/>
      <c r="D53" s="161"/>
      <c r="E53" s="142"/>
      <c r="F53" s="142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42"/>
      <c r="D54" s="161"/>
      <c r="E54" s="142"/>
      <c r="F54" s="142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42"/>
      <c r="D55" s="161"/>
      <c r="E55" s="142"/>
      <c r="F55" s="142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42"/>
      <c r="D56" s="161"/>
      <c r="E56" s="142"/>
      <c r="F56" s="142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42"/>
      <c r="D57" s="161"/>
      <c r="E57" s="142"/>
      <c r="F57" s="142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42"/>
      <c r="D58" s="161"/>
      <c r="E58" s="142"/>
      <c r="F58" s="142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42"/>
      <c r="D59" s="161"/>
      <c r="E59" s="142"/>
      <c r="F59" s="142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42"/>
      <c r="D60" s="161"/>
      <c r="E60" s="142"/>
      <c r="F60" s="142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42"/>
      <c r="D61" s="161"/>
      <c r="E61" s="142"/>
      <c r="F61" s="142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42"/>
      <c r="D62" s="161"/>
      <c r="E62" s="142"/>
      <c r="F62" s="142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42"/>
      <c r="D63" s="161"/>
      <c r="E63" s="142"/>
      <c r="F63" s="142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42"/>
      <c r="D64" s="161"/>
      <c r="E64" s="142"/>
      <c r="F64" s="142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42"/>
      <c r="D65" s="161"/>
      <c r="E65" s="142"/>
      <c r="F65" s="142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42"/>
      <c r="D66" s="161"/>
      <c r="E66" s="142"/>
      <c r="F66" s="142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42"/>
      <c r="D67" s="161"/>
      <c r="E67" s="142"/>
      <c r="F67" s="142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42"/>
      <c r="D68" s="161"/>
      <c r="E68" s="142"/>
      <c r="F68" s="142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42"/>
      <c r="D69" s="161"/>
      <c r="E69" s="142"/>
      <c r="F69" s="142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42"/>
      <c r="D70" s="161"/>
      <c r="E70" s="142"/>
      <c r="F70" s="142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42"/>
      <c r="D71" s="161"/>
      <c r="E71" s="142"/>
      <c r="F71" s="142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42"/>
      <c r="D72" s="161"/>
      <c r="E72" s="142"/>
      <c r="F72" s="142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42"/>
      <c r="D73" s="161"/>
      <c r="E73" s="142"/>
      <c r="F73" s="142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42"/>
      <c r="D74" s="161"/>
      <c r="E74" s="142"/>
      <c r="F74" s="142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42"/>
      <c r="D75" s="161"/>
      <c r="E75" s="142"/>
      <c r="F75" s="142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42"/>
      <c r="D76" s="161"/>
      <c r="E76" s="142"/>
      <c r="F76" s="142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42"/>
      <c r="D77" s="161"/>
      <c r="E77" s="142"/>
      <c r="F77" s="142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42"/>
      <c r="D78" s="161"/>
      <c r="E78" s="142"/>
      <c r="F78" s="142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42"/>
      <c r="D79" s="161"/>
      <c r="E79" s="142"/>
      <c r="F79" s="142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42"/>
      <c r="D80" s="161"/>
      <c r="E80" s="142"/>
      <c r="F80" s="142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42"/>
      <c r="D81" s="161"/>
      <c r="E81" s="142"/>
      <c r="F81" s="142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42"/>
      <c r="D82" s="161"/>
      <c r="E82" s="142"/>
      <c r="F82" s="142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42"/>
      <c r="D83" s="161"/>
      <c r="E83" s="142"/>
      <c r="F83" s="142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42"/>
      <c r="D84" s="161"/>
      <c r="E84" s="142"/>
      <c r="F84" s="142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42"/>
      <c r="D85" s="161"/>
      <c r="E85" s="142"/>
      <c r="F85" s="142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42"/>
      <c r="D86" s="161"/>
      <c r="E86" s="142"/>
      <c r="F86" s="142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42"/>
      <c r="D87" s="161"/>
      <c r="E87" s="142"/>
      <c r="F87" s="142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42"/>
      <c r="D88" s="161"/>
      <c r="E88" s="142"/>
      <c r="F88" s="142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42"/>
      <c r="D89" s="161"/>
      <c r="E89" s="142"/>
      <c r="F89" s="142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42"/>
      <c r="D90" s="161"/>
      <c r="E90" s="142"/>
      <c r="F90" s="142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42"/>
      <c r="D91" s="161"/>
      <c r="E91" s="142"/>
      <c r="F91" s="142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42"/>
      <c r="D92" s="161"/>
      <c r="E92" s="142"/>
      <c r="F92" s="142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42"/>
      <c r="D93" s="161"/>
      <c r="E93" s="142"/>
      <c r="F93" s="142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42"/>
      <c r="D94" s="161"/>
      <c r="E94" s="142"/>
      <c r="F94" s="142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42"/>
      <c r="D95" s="161"/>
      <c r="E95" s="142"/>
      <c r="F95" s="142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42"/>
      <c r="D96" s="161"/>
      <c r="E96" s="142"/>
      <c r="F96" s="142"/>
      <c r="G96" s="15"/>
      <c r="H96" s="15"/>
      <c r="I96" s="10"/>
      <c r="J96" s="10"/>
      <c r="K96" s="10"/>
      <c r="L96" s="10"/>
      <c r="M96" s="10"/>
      <c r="N96" s="16"/>
      <c r="O96" s="16"/>
      <c r="P96" s="16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ogtM6me2IBOjWFio1Ihi77r9WyN0QhREskNRtvqkGPysPW2Y/I3bEPQaAPgeQd3EhZ3LTrMCmmdeBlXdnXbgRw==" saltValue="sQwFRqJwU6aiJrF+KbS+8w==" spinCount="100000" sheet="1" objects="1" scenarios="1"/>
  <mergeCells count="39">
    <mergeCell ref="L7:L8"/>
    <mergeCell ref="M7:M9"/>
    <mergeCell ref="N7:N9"/>
    <mergeCell ref="B1:D1"/>
    <mergeCell ref="G5:H5"/>
    <mergeCell ref="I7:I9"/>
    <mergeCell ref="J7:J9"/>
    <mergeCell ref="K7:K9"/>
    <mergeCell ref="B7:B8"/>
    <mergeCell ref="C7:C8"/>
    <mergeCell ref="D7:D8"/>
    <mergeCell ref="E7:E8"/>
    <mergeCell ref="B17:G17"/>
    <mergeCell ref="R16:T16"/>
    <mergeCell ref="R15:T15"/>
    <mergeCell ref="B15:G15"/>
    <mergeCell ref="B16:H16"/>
    <mergeCell ref="O7:O9"/>
    <mergeCell ref="U7:U9"/>
    <mergeCell ref="Q7:Q8"/>
    <mergeCell ref="P7:P8"/>
    <mergeCell ref="T7:T8"/>
    <mergeCell ref="V7:V8"/>
    <mergeCell ref="B10:B13"/>
    <mergeCell ref="C10:C13"/>
    <mergeCell ref="D10:D13"/>
    <mergeCell ref="E10:E13"/>
    <mergeCell ref="I10:I13"/>
    <mergeCell ref="M10:M13"/>
    <mergeCell ref="N10:N13"/>
    <mergeCell ref="O10:O13"/>
    <mergeCell ref="J10:J13"/>
    <mergeCell ref="K10:K13"/>
    <mergeCell ref="L10:L13"/>
    <mergeCell ref="Q10:Q13"/>
    <mergeCell ref="P10:P13"/>
    <mergeCell ref="U10:U13"/>
    <mergeCell ref="T10:T13"/>
    <mergeCell ref="V10:V11"/>
  </mergeCells>
  <phoneticPr fontId="30" type="noConversion"/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 T9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0" xr:uid="{349A6282-9232-40B5-B155-0C95E3B5B228}">
      <formula1>"ks,bal,sada,m,"</formula1>
    </dataValidation>
    <dataValidation type="list" allowBlank="1" showInputMessage="1" showErrorMessage="1" sqref="J7:J8" xr:uid="{E38DD96A-6D04-4578-8DD7-E114CCBA39DA}">
      <formula1>"ANO,NE"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V12:V13 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2025-10-07T11:02:44Z</dcterms:modified>
</cp:coreProperties>
</file>